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010" windowWidth="17520" windowHeight="7605" activeTab="0"/>
  </bookViews>
  <sheets>
    <sheet name="Antragsformular BBV" sheetId="1" r:id="rId1"/>
    <sheet name="Entfernungen" sheetId="2" r:id="rId2"/>
  </sheets>
  <definedNames>
    <definedName name="_xlnm.Print_Area" localSheetId="0">'Antragsformular BBV'!$A$1:$J$49</definedName>
    <definedName name="_xlnm.Print_Titles" localSheetId="1">'Entfernungen'!$1:$3</definedName>
    <definedName name="Z_58A47014_E9B3_4E3D_BBC0_BA6B5B6C34D0_.wvu.PrintArea" localSheetId="0" hidden="1">'Antragsformular BBV'!$B$1:$K$36</definedName>
  </definedNames>
  <calcPr fullCalcOnLoad="1"/>
</workbook>
</file>

<file path=xl/comments1.xml><?xml version="1.0" encoding="utf-8"?>
<comments xmlns="http://schemas.openxmlformats.org/spreadsheetml/2006/main">
  <authors>
    <author>Herr W?lfert</author>
  </authors>
  <commentList>
    <comment ref="I19" authorId="0">
      <text>
        <r>
          <rPr>
            <b/>
            <sz val="8"/>
            <rFont val="Tahoma"/>
            <family val="2"/>
          </rPr>
          <t xml:space="preserve">Jede Deutsche Meisterschaft wird bei direkter Qualifikation (keine Nachrücker)  mit 100 % unter Berücksichtigung der Höchstbeträge für Übernachtung bezuschusst.
Dazu muss im grünen Feld 
ein JA gesetzt werden.
Bei allen anderen Meisterschaften
der Aktiven und Senioren
muss nichts oder NEIN in das grüne Kästchen.
KM entfernungen nach offizieller Liste auswählen.
Anträge senden an:
klaus.langer@heinersgrund.de
</t>
        </r>
      </text>
    </comment>
  </commentList>
</comments>
</file>

<file path=xl/sharedStrings.xml><?xml version="1.0" encoding="utf-8"?>
<sst xmlns="http://schemas.openxmlformats.org/spreadsheetml/2006/main" count="279" uniqueCount="254">
  <si>
    <t>Name</t>
  </si>
  <si>
    <t>Vorname</t>
  </si>
  <si>
    <t>PLZ</t>
  </si>
  <si>
    <t>Ort</t>
  </si>
  <si>
    <t>Bankverbindung</t>
  </si>
  <si>
    <t>Spielgeld (ohne Startgeld)</t>
  </si>
  <si>
    <t>Anz. Übernachtung (mit Nachweis)</t>
  </si>
  <si>
    <t>Bezuschussungsfähiger Betrag:</t>
  </si>
  <si>
    <t>Austragungsdatum</t>
  </si>
  <si>
    <t>Betrag</t>
  </si>
  <si>
    <t>Teilnehmer insgesamt</t>
  </si>
  <si>
    <t>Bezuschussung in %</t>
  </si>
  <si>
    <t>Platz unter den ersten</t>
  </si>
  <si>
    <t>Datum:</t>
  </si>
  <si>
    <t>Unterschrift:</t>
  </si>
  <si>
    <t>Erzielter Rang</t>
  </si>
  <si>
    <t>Fahrtkosten werden nach gültigem Beschluss der JHV vom Kassier zugewiesen 
und erst nach der Veranstaltung berechnet und anteilig überwiesen.</t>
  </si>
  <si>
    <t>Straße</t>
  </si>
  <si>
    <t>Meisterschaft und Ort:</t>
  </si>
  <si>
    <t xml:space="preserve">Betrag pro Übernachtung (höchstens 40,00€) </t>
  </si>
  <si>
    <t>Anz. Übernachtung (ohne Nachweis Max. 15,00€)</t>
  </si>
  <si>
    <t>Anzahl der Fahrten einfach</t>
  </si>
  <si>
    <t>Entfernung einfach (lt. Tabelle)</t>
  </si>
  <si>
    <t>Entfernungen zu den bayerischen Bowlingbahnen für die Berechnung in den Zuschussanträgen.</t>
  </si>
  <si>
    <t>Abfahrt: Bayreuth Bundeswehrparkplatz</t>
  </si>
  <si>
    <t>Routenplaner:  Reiseplanung.de</t>
  </si>
  <si>
    <t>Anlage</t>
  </si>
  <si>
    <t>Adresse</t>
  </si>
  <si>
    <t>KM</t>
  </si>
  <si>
    <t>Ansprechpartner</t>
  </si>
  <si>
    <t>Bahnen</t>
  </si>
  <si>
    <t>Telefon</t>
  </si>
  <si>
    <t>Fax</t>
  </si>
  <si>
    <t>City Bowling</t>
  </si>
  <si>
    <t>86150 Augsburg</t>
  </si>
  <si>
    <t>Halderstr. 5</t>
  </si>
  <si>
    <t>Manfred Fitz</t>
  </si>
  <si>
    <t>24 AMF</t>
  </si>
  <si>
    <t>0821 - 35061</t>
  </si>
  <si>
    <t>0821 - 512672</t>
  </si>
  <si>
    <t>Johnny's Bowling</t>
  </si>
  <si>
    <t>83043 Bad Aibling</t>
  </si>
  <si>
    <t>Texasstraße</t>
  </si>
  <si>
    <t>Johnny D'Silva</t>
  </si>
  <si>
    <t>6 AMF</t>
  </si>
  <si>
    <t>08061 - 9396878</t>
  </si>
  <si>
    <t>Flint-Bowling</t>
  </si>
  <si>
    <t>83646 Bad Tölz</t>
  </si>
  <si>
    <t>Flintkaserne 5</t>
  </si>
  <si>
    <t>Harry Piel</t>
  </si>
  <si>
    <t>8 AMF</t>
  </si>
  <si>
    <t>08041 - 9051</t>
  </si>
  <si>
    <t>08041 - 9052</t>
  </si>
  <si>
    <t>Bowlinghaus</t>
  </si>
  <si>
    <t>96050 Bamberg</t>
  </si>
  <si>
    <t>Moosstr. 91-97</t>
  </si>
  <si>
    <t>Raimund Stark</t>
  </si>
  <si>
    <t>16 AMF</t>
  </si>
  <si>
    <t>0951 - 5191644</t>
  </si>
  <si>
    <t>wie Telefon</t>
  </si>
  <si>
    <t>Mainfranken Bowling</t>
  </si>
  <si>
    <t>96052 Bamberg</t>
  </si>
  <si>
    <t>An der Breitenau 2</t>
  </si>
  <si>
    <t>Herr Schadewald</t>
  </si>
  <si>
    <t>22 AMF</t>
  </si>
  <si>
    <t>0951 - 3092173</t>
  </si>
  <si>
    <t>0951-3092200</t>
  </si>
  <si>
    <t>OK Bowling</t>
  </si>
  <si>
    <t>95463 Bindlach</t>
  </si>
  <si>
    <t>Goldkronacherstr. 27</t>
  </si>
  <si>
    <t>Karlheinz Köhler</t>
  </si>
  <si>
    <t>09208 - 65960</t>
  </si>
  <si>
    <t>09208 - 659666</t>
  </si>
  <si>
    <t>Bowl-Spiel-House</t>
  </si>
  <si>
    <t>89331 Burgau</t>
  </si>
  <si>
    <t>Augsburger Straße 25</t>
  </si>
  <si>
    <t>Sabrina Weishaupt</t>
  </si>
  <si>
    <t>12 MT</t>
  </si>
  <si>
    <t>(08222) 41360</t>
  </si>
  <si>
    <t>Sportland</t>
  </si>
  <si>
    <t>96487 Dörfles-Esbach</t>
  </si>
  <si>
    <t>Ziegelei 10</t>
  </si>
  <si>
    <t>Rainer Falch</t>
  </si>
  <si>
    <t>6 BRU</t>
  </si>
  <si>
    <t>09561 - 68015</t>
  </si>
  <si>
    <t>09561 - 861606</t>
  </si>
  <si>
    <t>Airport Bowlingcenter</t>
  </si>
  <si>
    <t>85435 Erding</t>
  </si>
  <si>
    <t>Robert-Bosch-Str. 3</t>
  </si>
  <si>
    <t>Monika Milkau</t>
  </si>
  <si>
    <t>10 Funk</t>
  </si>
  <si>
    <t>08122 - 228223</t>
  </si>
  <si>
    <t>91054 Erlangen</t>
  </si>
  <si>
    <t>Münchner Str. 55</t>
  </si>
  <si>
    <t>Claus Lewald</t>
  </si>
  <si>
    <t>12 AMF</t>
  </si>
  <si>
    <t>09131 - 21061</t>
  </si>
  <si>
    <t>09131 - 22025</t>
  </si>
  <si>
    <t>Phönix-Bowling</t>
  </si>
  <si>
    <t>90763 Fürth</t>
  </si>
  <si>
    <t>Waldstraße 99-103</t>
  </si>
  <si>
    <t>David Kristof</t>
  </si>
  <si>
    <t>22 Funk</t>
  </si>
  <si>
    <t>0911-9791506</t>
  </si>
  <si>
    <t>0911-9791507</t>
  </si>
  <si>
    <t>Zugspitz Bowling</t>
  </si>
  <si>
    <t>82467 Garmisch-P.</t>
  </si>
  <si>
    <t>Zugspitzstr. 61</t>
  </si>
  <si>
    <t>Herr Gehring</t>
  </si>
  <si>
    <t>10 AMF</t>
  </si>
  <si>
    <t>08821 - 52021</t>
  </si>
  <si>
    <t>08821 - 71755</t>
  </si>
  <si>
    <t>Cosmos Bowling Arena</t>
  </si>
  <si>
    <t>85057 Ingolstadt</t>
  </si>
  <si>
    <t>Richard-Wagner-Str. 65</t>
  </si>
  <si>
    <t>Andreas Ferber</t>
  </si>
  <si>
    <t>14 AMF</t>
  </si>
  <si>
    <t>0841 - 83670</t>
  </si>
  <si>
    <t>0841 - 86842</t>
  </si>
  <si>
    <t>Big Bowl</t>
  </si>
  <si>
    <t>87439 Kempten</t>
  </si>
  <si>
    <t>Oberwanger Straße 43</t>
  </si>
  <si>
    <t>Stefan Jung</t>
  </si>
  <si>
    <t>14 BRU</t>
  </si>
  <si>
    <t>0831 - 9605271</t>
  </si>
  <si>
    <t>0831 - 9605272</t>
  </si>
  <si>
    <t>Goldberg Bowling</t>
  </si>
  <si>
    <t>97318 Kitzingen</t>
  </si>
  <si>
    <t>Flugplatzstr. 25 a</t>
  </si>
  <si>
    <t>Klaus Hardt</t>
  </si>
  <si>
    <t>09321 33700</t>
  </si>
  <si>
    <t>09321 - 33713</t>
  </si>
  <si>
    <t>LA-Bowling</t>
  </si>
  <si>
    <t>84030 Landshut</t>
  </si>
  <si>
    <t>Röntgenstr. 12</t>
  </si>
  <si>
    <t>Peter Vorholzer</t>
  </si>
  <si>
    <t>0871 - 14349851</t>
  </si>
  <si>
    <t>0871 - 14349852</t>
  </si>
  <si>
    <t>TG Landshut</t>
  </si>
  <si>
    <t>84034 Landshut</t>
  </si>
  <si>
    <t>Sandnerstr. 7</t>
  </si>
  <si>
    <t>Yvonne Heyder</t>
  </si>
  <si>
    <t>4 AMF</t>
  </si>
  <si>
    <t>0871 - 61167</t>
  </si>
  <si>
    <t>Pegasus Bowling</t>
  </si>
  <si>
    <t>96215 Lichtenfels</t>
  </si>
  <si>
    <t>Robert Koch Straße 5</t>
  </si>
  <si>
    <t>Bernd Trapphardt</t>
  </si>
  <si>
    <t>(09571) 7584900</t>
  </si>
  <si>
    <t>(09571) 7584901</t>
  </si>
  <si>
    <t>Bavaria Bowling</t>
  </si>
  <si>
    <t>80636 München</t>
  </si>
  <si>
    <t>Lazarettstr. 7</t>
  </si>
  <si>
    <t>Birgitta Herfurtner</t>
  </si>
  <si>
    <t>089 - 1215390</t>
  </si>
  <si>
    <t>089 - 42741949</t>
  </si>
  <si>
    <t>Hollywood Super Bowling</t>
  </si>
  <si>
    <t>81476 München</t>
  </si>
  <si>
    <t>Forstenrieder Allee 74</t>
  </si>
  <si>
    <t>Peter Wolfschaffner</t>
  </si>
  <si>
    <t>20 BRU</t>
  </si>
  <si>
    <t>089 - 753921</t>
  </si>
  <si>
    <t>089 - 7559846</t>
  </si>
  <si>
    <t>Isar Bowling</t>
  </si>
  <si>
    <t>81539 München</t>
  </si>
  <si>
    <t>Martin-Luther-Str. 22</t>
  </si>
  <si>
    <t>Martin Woite</t>
  </si>
  <si>
    <t>089 - 6924512</t>
  </si>
  <si>
    <t>089 - 69799530</t>
  </si>
  <si>
    <t>Olympia Bowling</t>
  </si>
  <si>
    <t>80804 München</t>
  </si>
  <si>
    <t>Klopstockstr. 4</t>
  </si>
  <si>
    <t>089 - 3604840</t>
  </si>
  <si>
    <t>Bowling Center</t>
  </si>
  <si>
    <t>89231 Neu-Ulm</t>
  </si>
  <si>
    <t>Steubenstr. 2</t>
  </si>
  <si>
    <t>Frau Maier</t>
  </si>
  <si>
    <t>0731 - 707010</t>
  </si>
  <si>
    <t>0731 - 7070110</t>
  </si>
  <si>
    <t>Brunswick Bowling</t>
  </si>
  <si>
    <t>90489 Nürnberg</t>
  </si>
  <si>
    <t>Bayreuther Str. 20</t>
  </si>
  <si>
    <t>Ronald Guse</t>
  </si>
  <si>
    <t>28 BRU</t>
  </si>
  <si>
    <t>0911 - 533966</t>
  </si>
  <si>
    <t>0911 - 533900</t>
  </si>
  <si>
    <t>90471 Nürnberg</t>
  </si>
  <si>
    <t>Matthäus-Herrmann-Platz 2</t>
  </si>
  <si>
    <t>Alexander Czombera</t>
  </si>
  <si>
    <t>0911 - 8169616</t>
  </si>
  <si>
    <t>0911 - 8169615</t>
  </si>
  <si>
    <t>85276 Pfaffenhofen/Ilm</t>
  </si>
  <si>
    <t>Ledererstraße 4</t>
  </si>
  <si>
    <t>Annegret Kuchar</t>
  </si>
  <si>
    <t>10 BRU</t>
  </si>
  <si>
    <t>08441-2775507</t>
  </si>
  <si>
    <t>08441 - 879883</t>
  </si>
  <si>
    <t>Golden Bowl</t>
  </si>
  <si>
    <t>93051 Regensburg</t>
  </si>
  <si>
    <t>Dr.-Gessler-Str. 12</t>
  </si>
  <si>
    <t>Markus Gröger</t>
  </si>
  <si>
    <t>0941 - 95988</t>
  </si>
  <si>
    <t>0941 - 41771</t>
  </si>
  <si>
    <t>Super Bowl</t>
  </si>
  <si>
    <t>93059 Regensburg</t>
  </si>
  <si>
    <t>Im Gewerbepark D 44</t>
  </si>
  <si>
    <t>12 BRU</t>
  </si>
  <si>
    <t>0941 - 401077</t>
  </si>
  <si>
    <t>Bowlingcenter</t>
  </si>
  <si>
    <t>97228 Rottendorf</t>
  </si>
  <si>
    <t>Würzburger Str. 1</t>
  </si>
  <si>
    <t>Heinz Nothdurft</t>
  </si>
  <si>
    <t>09302 - 877</t>
  </si>
  <si>
    <t>World of Bowling</t>
  </si>
  <si>
    <t>97421 Schweinfurt</t>
  </si>
  <si>
    <t>Am Oberen Marienbach 1</t>
  </si>
  <si>
    <t>Silke Heller</t>
  </si>
  <si>
    <t>18 BRU</t>
  </si>
  <si>
    <t>09721 - 5412879</t>
  </si>
  <si>
    <t>Bowling in Tauber</t>
  </si>
  <si>
    <t>97941 Tauberbischofsheim</t>
  </si>
  <si>
    <t>Wertheimer Str. 48</t>
  </si>
  <si>
    <t>Bernd Hoffmann</t>
  </si>
  <si>
    <t>09341 - 600391</t>
  </si>
  <si>
    <t>09341 - 600392</t>
  </si>
  <si>
    <t>97080 Würzburg</t>
  </si>
  <si>
    <t>Max-von-Laue-Str. 12</t>
  </si>
  <si>
    <t>Thomas Marschhäuser</t>
  </si>
  <si>
    <t>0931 - 94701</t>
  </si>
  <si>
    <t>0931 - 98646</t>
  </si>
  <si>
    <r>
      <t>Antragsformular zur Bezuschussung</t>
    </r>
    <r>
      <rPr>
        <sz val="14"/>
        <rFont val="Arial"/>
        <family val="2"/>
      </rPr>
      <t xml:space="preserve">
überörtlicher Meisterschaften nach Teil B §2 der Ergänzungbestimmungen</t>
    </r>
  </si>
  <si>
    <t>97337 Dettelbach</t>
  </si>
  <si>
    <t>Extreme Bowling</t>
  </si>
  <si>
    <t>Mainfrankenpark 13</t>
  </si>
  <si>
    <t>Anette Keller</t>
  </si>
  <si>
    <t>09302 - 932440</t>
  </si>
  <si>
    <t>09302 - 932444</t>
  </si>
  <si>
    <t>Blu Bowl</t>
  </si>
  <si>
    <t>90443 Nürnberg</t>
  </si>
  <si>
    <t>Zeltnerstr. 19</t>
  </si>
  <si>
    <t>Markus Herrmann</t>
  </si>
  <si>
    <t>24 BRU</t>
  </si>
  <si>
    <t>0911 - 23739739</t>
  </si>
  <si>
    <t>Dream-Bowl Palace</t>
  </si>
  <si>
    <t>85774 München-Unterföhring</t>
  </si>
  <si>
    <t>Apianstraße 9</t>
  </si>
  <si>
    <t>Martin Knöbl</t>
  </si>
  <si>
    <t>52 BRU</t>
  </si>
  <si>
    <t>089-452442525</t>
  </si>
  <si>
    <t>IBAN</t>
  </si>
  <si>
    <t>BIC</t>
  </si>
  <si>
    <r>
      <t xml:space="preserve">Deutsche Meisterschaft -- </t>
    </r>
    <r>
      <rPr>
        <b/>
        <sz val="10"/>
        <rFont val="Arial"/>
        <family val="2"/>
      </rPr>
      <t>JA/NEIN</t>
    </r>
  </si>
  <si>
    <t>Auszahlung</t>
  </si>
  <si>
    <t>Vers. 1/2016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</si>
</sst>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numFmt numFmtId="173" formatCode="#.##0.00\ &quot;DM&quot;"/>
    <numFmt numFmtId="174" formatCode="0\,00"/>
    <numFmt numFmtId="175" formatCode="#,##0.00\ &quot;€&quot;"/>
    <numFmt numFmtId="176" formatCode="General\ &quot;KM&quot;"/>
    <numFmt numFmtId="177" formatCode="&quot;Ja&quot;;&quot;Ja&quot;;&quot;Nein&quot;"/>
    <numFmt numFmtId="178" formatCode="&quot;Wahr&quot;;&quot;Wahr&quot;;&quot;Falsch&quot;"/>
    <numFmt numFmtId="179" formatCode="&quot;Ein&quot;;&quot;Ein&quot;;&quot;Aus&quot;"/>
    <numFmt numFmtId="180" formatCode="[$€-2]\ #,##0.00_);[Red]\([$€-2]\ #,##0.00\)"/>
    <numFmt numFmtId="181" formatCode="General\ &quot;€/km&quot;"/>
  </numFmts>
  <fonts count="26">
    <font>
      <sz val="10"/>
      <name val="Arial"/>
      <family val="0"/>
    </font>
    <font>
      <sz val="14"/>
      <name val="Arial"/>
      <family val="2"/>
    </font>
    <font>
      <b/>
      <sz val="10"/>
      <name val="Arial"/>
      <family val="2"/>
    </font>
    <font>
      <sz val="12"/>
      <name val="Arial"/>
      <family val="2"/>
    </font>
    <font>
      <b/>
      <sz val="8"/>
      <name val="Tahoma"/>
      <family val="2"/>
    </font>
    <font>
      <sz val="8"/>
      <name val="Arial"/>
      <family val="2"/>
    </font>
    <font>
      <b/>
      <sz val="14"/>
      <name val="Arial"/>
      <family val="2"/>
    </font>
    <font>
      <b/>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bottom style="double"/>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0" fillId="0" borderId="0">
      <alignment/>
      <protection/>
    </xf>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3" borderId="9" applyNumberFormat="0" applyAlignment="0" applyProtection="0"/>
  </cellStyleXfs>
  <cellXfs count="84">
    <xf numFmtId="0" fontId="0" fillId="0" borderId="0" xfId="0" applyAlignment="1">
      <alignment/>
    </xf>
    <xf numFmtId="0" fontId="0" fillId="0" borderId="0" xfId="0" applyAlignment="1" applyProtection="1">
      <alignment/>
      <protection/>
    </xf>
    <xf numFmtId="175" fontId="2" fillId="0" borderId="0" xfId="58" applyNumberFormat="1" applyFont="1" applyAlignment="1" applyProtection="1">
      <alignment/>
      <protection hidden="1"/>
    </xf>
    <xf numFmtId="175" fontId="2" fillId="0" borderId="0" xfId="58" applyNumberFormat="1" applyFont="1" applyAlignment="1" applyProtection="1">
      <alignment/>
      <protection/>
    </xf>
    <xf numFmtId="0" fontId="2" fillId="24" borderId="0" xfId="0" applyFont="1" applyFill="1" applyBorder="1" applyAlignment="1" applyProtection="1">
      <alignment/>
      <protection locked="0"/>
    </xf>
    <xf numFmtId="0" fontId="2" fillId="0" borderId="0" xfId="0" applyFont="1" applyBorder="1" applyAlignment="1" applyProtection="1">
      <alignment/>
      <protection/>
    </xf>
    <xf numFmtId="175" fontId="2" fillId="0" borderId="10" xfId="58" applyNumberFormat="1" applyFont="1" applyBorder="1" applyAlignment="1" applyProtection="1">
      <alignment/>
      <protection hidden="1"/>
    </xf>
    <xf numFmtId="0" fontId="0" fillId="0" borderId="0" xfId="0" applyBorder="1" applyAlignment="1" applyProtection="1">
      <alignment/>
      <protection/>
    </xf>
    <xf numFmtId="0" fontId="0" fillId="0" borderId="0" xfId="0" applyBorder="1" applyAlignment="1" applyProtection="1">
      <alignment horizontal="right"/>
      <protection/>
    </xf>
    <xf numFmtId="10" fontId="2" fillId="0" borderId="0" xfId="0" applyNumberFormat="1" applyFont="1" applyBorder="1" applyAlignment="1" applyProtection="1">
      <alignment/>
      <protection hidden="1"/>
    </xf>
    <xf numFmtId="0" fontId="2" fillId="0" borderId="0" xfId="0" applyFont="1" applyAlignment="1" applyProtection="1">
      <alignment/>
      <protection hidden="1"/>
    </xf>
    <xf numFmtId="0" fontId="2" fillId="24" borderId="0" xfId="0" applyNumberFormat="1" applyFont="1" applyFill="1" applyBorder="1" applyAlignment="1" applyProtection="1">
      <alignment/>
      <protection locked="0"/>
    </xf>
    <xf numFmtId="175" fontId="2" fillId="0" borderId="11" xfId="58" applyNumberFormat="1" applyFont="1" applyBorder="1" applyAlignment="1" applyProtection="1">
      <alignment/>
      <protection hidden="1"/>
    </xf>
    <xf numFmtId="0" fontId="0" fillId="0" borderId="11" xfId="0" applyBorder="1" applyAlignment="1" applyProtection="1">
      <alignment/>
      <protection/>
    </xf>
    <xf numFmtId="0" fontId="0" fillId="0" borderId="11" xfId="0" applyBorder="1" applyAlignment="1" applyProtection="1">
      <alignment horizontal="right"/>
      <protection/>
    </xf>
    <xf numFmtId="175" fontId="2" fillId="0" borderId="11" xfId="58" applyNumberFormat="1" applyFont="1" applyBorder="1" applyAlignment="1" applyProtection="1">
      <alignment/>
      <protection/>
    </xf>
    <xf numFmtId="176" fontId="2" fillId="24" borderId="11" xfId="0" applyNumberFormat="1" applyFont="1" applyFill="1" applyBorder="1" applyAlignment="1" applyProtection="1">
      <alignment/>
      <protection locked="0"/>
    </xf>
    <xf numFmtId="10" fontId="2" fillId="0" borderId="11" xfId="0" applyNumberFormat="1" applyFont="1" applyBorder="1" applyAlignment="1" applyProtection="1">
      <alignment/>
      <protection hidden="1"/>
    </xf>
    <xf numFmtId="0" fontId="5" fillId="0" borderId="11" xfId="0" applyFont="1" applyBorder="1" applyAlignment="1" applyProtection="1">
      <alignment/>
      <protection/>
    </xf>
    <xf numFmtId="0" fontId="2" fillId="24" borderId="11" xfId="0" applyFont="1" applyFill="1" applyBorder="1" applyAlignment="1" applyProtection="1">
      <alignment/>
      <protection locked="0"/>
    </xf>
    <xf numFmtId="175" fontId="0" fillId="0" borderId="11" xfId="0" applyNumberFormat="1" applyBorder="1" applyAlignment="1" applyProtection="1">
      <alignment/>
      <protection/>
    </xf>
    <xf numFmtId="0" fontId="1" fillId="0" borderId="0" xfId="0" applyFont="1" applyAlignment="1" applyProtection="1">
      <alignment/>
      <protection/>
    </xf>
    <xf numFmtId="0" fontId="3" fillId="0" borderId="0" xfId="0"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horizontal="right"/>
      <protection/>
    </xf>
    <xf numFmtId="0" fontId="2" fillId="0" borderId="11" xfId="0" applyFont="1" applyBorder="1" applyAlignment="1" applyProtection="1">
      <alignment/>
      <protection/>
    </xf>
    <xf numFmtId="0" fontId="0" fillId="0" borderId="0" xfId="0" applyFill="1" applyAlignment="1" applyProtection="1">
      <alignment/>
      <protection/>
    </xf>
    <xf numFmtId="10" fontId="0" fillId="0" borderId="11" xfId="0" applyNumberFormat="1" applyBorder="1" applyAlignment="1" applyProtection="1">
      <alignment/>
      <protection/>
    </xf>
    <xf numFmtId="176" fontId="0" fillId="0" borderId="11" xfId="0" applyNumberFormat="1" applyBorder="1" applyAlignment="1" applyProtection="1">
      <alignment/>
      <protection/>
    </xf>
    <xf numFmtId="181" fontId="0" fillId="0" borderId="11" xfId="0" applyNumberFormat="1" applyBorder="1" applyAlignment="1" applyProtection="1">
      <alignment/>
      <protection/>
    </xf>
    <xf numFmtId="175" fontId="2" fillId="24" borderId="11" xfId="58" applyNumberFormat="1" applyFont="1" applyFill="1" applyBorder="1" applyAlignment="1" applyProtection="1">
      <alignment/>
      <protection locked="0"/>
    </xf>
    <xf numFmtId="0" fontId="2" fillId="4" borderId="12" xfId="0" applyFont="1" applyFill="1" applyBorder="1" applyAlignment="1" applyProtection="1">
      <alignment horizontal="center"/>
      <protection locked="0"/>
    </xf>
    <xf numFmtId="0" fontId="2" fillId="0" borderId="13" xfId="51" applyFont="1" applyFill="1" applyBorder="1">
      <alignment/>
      <protection/>
    </xf>
    <xf numFmtId="0" fontId="2" fillId="0" borderId="14" xfId="51" applyFont="1" applyFill="1" applyBorder="1">
      <alignment/>
      <protection/>
    </xf>
    <xf numFmtId="0" fontId="2" fillId="0" borderId="14" xfId="51" applyFont="1" applyFill="1" applyBorder="1" applyAlignment="1">
      <alignment horizontal="center"/>
      <protection/>
    </xf>
    <xf numFmtId="0" fontId="0" fillId="0" borderId="14" xfId="51" applyFill="1" applyBorder="1">
      <alignment/>
      <protection/>
    </xf>
    <xf numFmtId="0" fontId="2" fillId="0" borderId="15" xfId="51" applyFont="1" applyFill="1" applyBorder="1">
      <alignment/>
      <protection/>
    </xf>
    <xf numFmtId="0" fontId="0" fillId="0" borderId="0" xfId="51" applyFill="1">
      <alignment/>
      <protection/>
    </xf>
    <xf numFmtId="0" fontId="0" fillId="0" borderId="15" xfId="51" applyFill="1" applyBorder="1">
      <alignment/>
      <protection/>
    </xf>
    <xf numFmtId="0" fontId="2" fillId="0" borderId="16" xfId="51" applyFont="1" applyFill="1" applyBorder="1" applyAlignment="1">
      <alignment horizontal="left" wrapText="1"/>
      <protection/>
    </xf>
    <xf numFmtId="0" fontId="2" fillId="0" borderId="17" xfId="51" applyFont="1" applyFill="1" applyBorder="1" applyAlignment="1">
      <alignment horizontal="left"/>
      <protection/>
    </xf>
    <xf numFmtId="0" fontId="2" fillId="0" borderId="17" xfId="51" applyFont="1" applyFill="1" applyBorder="1" applyAlignment="1">
      <alignment horizontal="left" wrapText="1"/>
      <protection/>
    </xf>
    <xf numFmtId="0" fontId="2" fillId="0" borderId="17" xfId="51" applyFont="1" applyFill="1" applyBorder="1" applyAlignment="1">
      <alignment horizontal="center" wrapText="1"/>
      <protection/>
    </xf>
    <xf numFmtId="0" fontId="2" fillId="0" borderId="18" xfId="51" applyFont="1" applyFill="1" applyBorder="1" applyAlignment="1">
      <alignment horizontal="left" wrapText="1"/>
      <protection/>
    </xf>
    <xf numFmtId="0" fontId="0" fillId="20" borderId="19" xfId="51" applyFont="1" applyFill="1" applyBorder="1" applyAlignment="1">
      <alignment horizontal="left"/>
      <protection/>
    </xf>
    <xf numFmtId="0" fontId="0" fillId="20" borderId="20" xfId="51" applyFont="1" applyFill="1" applyBorder="1" applyAlignment="1">
      <alignment horizontal="left"/>
      <protection/>
    </xf>
    <xf numFmtId="0" fontId="2" fillId="20" borderId="20" xfId="51" applyFont="1" applyFill="1" applyBorder="1" applyAlignment="1">
      <alignment horizontal="center"/>
      <protection/>
    </xf>
    <xf numFmtId="0" fontId="0" fillId="20" borderId="21" xfId="51" applyFont="1" applyFill="1" applyBorder="1" applyAlignment="1">
      <alignment horizontal="left"/>
      <protection/>
    </xf>
    <xf numFmtId="0" fontId="0" fillId="0" borderId="22" xfId="51" applyFont="1" applyFill="1" applyBorder="1" applyAlignment="1">
      <alignment horizontal="left"/>
      <protection/>
    </xf>
    <xf numFmtId="0" fontId="0" fillId="0" borderId="23" xfId="51" applyFont="1" applyFill="1" applyBorder="1" applyAlignment="1">
      <alignment horizontal="left"/>
      <protection/>
    </xf>
    <xf numFmtId="0" fontId="2" fillId="0" borderId="23" xfId="51" applyFont="1" applyFill="1" applyBorder="1" applyAlignment="1">
      <alignment horizontal="center"/>
      <protection/>
    </xf>
    <xf numFmtId="0" fontId="0" fillId="0" borderId="24" xfId="51" applyFont="1" applyFill="1" applyBorder="1" applyAlignment="1">
      <alignment horizontal="left"/>
      <protection/>
    </xf>
    <xf numFmtId="0" fontId="0" fillId="20" borderId="22" xfId="51" applyFont="1" applyFill="1" applyBorder="1" applyAlignment="1">
      <alignment horizontal="left" wrapText="1"/>
      <protection/>
    </xf>
    <xf numFmtId="0" fontId="0" fillId="20" borderId="23" xfId="51" applyFont="1" applyFill="1" applyBorder="1" applyAlignment="1">
      <alignment horizontal="left"/>
      <protection/>
    </xf>
    <xf numFmtId="0" fontId="0" fillId="20" borderId="23" xfId="51" applyFont="1" applyFill="1" applyBorder="1" applyAlignment="1">
      <alignment horizontal="left" wrapText="1"/>
      <protection/>
    </xf>
    <xf numFmtId="0" fontId="2" fillId="20" borderId="23" xfId="51" applyFont="1" applyFill="1" applyBorder="1" applyAlignment="1">
      <alignment horizontal="center" wrapText="1"/>
      <protection/>
    </xf>
    <xf numFmtId="0" fontId="0" fillId="20" borderId="24" xfId="51" applyFont="1" applyFill="1" applyBorder="1" applyAlignment="1">
      <alignment horizontal="left" wrapText="1"/>
      <protection/>
    </xf>
    <xf numFmtId="0" fontId="0" fillId="20" borderId="22" xfId="51" applyFont="1" applyFill="1" applyBorder="1" applyAlignment="1">
      <alignment horizontal="left"/>
      <protection/>
    </xf>
    <xf numFmtId="0" fontId="2" fillId="20" borderId="23" xfId="51" applyFont="1" applyFill="1" applyBorder="1" applyAlignment="1">
      <alignment horizontal="center"/>
      <protection/>
    </xf>
    <xf numFmtId="0" fontId="0" fillId="20" borderId="24" xfId="51" applyFont="1" applyFill="1" applyBorder="1" applyAlignment="1">
      <alignment horizontal="left"/>
      <protection/>
    </xf>
    <xf numFmtId="0" fontId="0" fillId="20" borderId="24" xfId="51" applyFont="1" applyFill="1" applyBorder="1" applyAlignment="1">
      <alignment horizontal="right" wrapText="1"/>
      <protection/>
    </xf>
    <xf numFmtId="0" fontId="0" fillId="0" borderId="22" xfId="51" applyFont="1" applyFill="1" applyBorder="1" applyAlignment="1">
      <alignment horizontal="left" wrapText="1"/>
      <protection/>
    </xf>
    <xf numFmtId="0" fontId="0" fillId="0" borderId="23" xfId="51" applyFont="1" applyFill="1" applyBorder="1" applyAlignment="1">
      <alignment horizontal="left" wrapText="1"/>
      <protection/>
    </xf>
    <xf numFmtId="0" fontId="2" fillId="0" borderId="23" xfId="51" applyFont="1" applyFill="1" applyBorder="1" applyAlignment="1">
      <alignment horizontal="center" wrapText="1"/>
      <protection/>
    </xf>
    <xf numFmtId="0" fontId="0" fillId="0" borderId="24" xfId="51" applyFont="1" applyFill="1" applyBorder="1" applyAlignment="1">
      <alignment horizontal="left" wrapText="1"/>
      <protection/>
    </xf>
    <xf numFmtId="0" fontId="0" fillId="0" borderId="25" xfId="51" applyFont="1" applyFill="1" applyBorder="1" applyAlignment="1">
      <alignment horizontal="left" wrapText="1"/>
      <protection/>
    </xf>
    <xf numFmtId="0" fontId="0" fillId="0" borderId="26" xfId="51" applyFont="1" applyFill="1" applyBorder="1" applyAlignment="1">
      <alignment horizontal="left"/>
      <protection/>
    </xf>
    <xf numFmtId="0" fontId="0" fillId="0" borderId="26" xfId="51" applyFont="1" applyFill="1" applyBorder="1" applyAlignment="1">
      <alignment horizontal="left" wrapText="1"/>
      <protection/>
    </xf>
    <xf numFmtId="0" fontId="2" fillId="0" borderId="26" xfId="51" applyFont="1" applyFill="1" applyBorder="1" applyAlignment="1">
      <alignment horizontal="center" wrapText="1"/>
      <protection/>
    </xf>
    <xf numFmtId="0" fontId="0" fillId="0" borderId="27" xfId="51" applyFont="1" applyFill="1" applyBorder="1" applyAlignment="1">
      <alignment horizontal="left" wrapText="1"/>
      <protection/>
    </xf>
    <xf numFmtId="0" fontId="2" fillId="0" borderId="0" xfId="51" applyFont="1" applyFill="1" applyAlignment="1">
      <alignment horizontal="center"/>
      <protection/>
    </xf>
    <xf numFmtId="0" fontId="7" fillId="0" borderId="0" xfId="0" applyFont="1" applyAlignment="1" applyProtection="1">
      <alignment/>
      <protection/>
    </xf>
    <xf numFmtId="0" fontId="2" fillId="0" borderId="0" xfId="0" applyFont="1" applyAlignment="1" applyProtection="1">
      <alignment/>
      <protection/>
    </xf>
    <xf numFmtId="175" fontId="2" fillId="0" borderId="11" xfId="0" applyNumberFormat="1" applyFont="1" applyBorder="1" applyAlignment="1" applyProtection="1">
      <alignment/>
      <protection hidden="1"/>
    </xf>
    <xf numFmtId="0" fontId="6" fillId="0" borderId="0" xfId="0" applyFont="1" applyAlignment="1" applyProtection="1">
      <alignment horizontal="center" wrapText="1"/>
      <protection/>
    </xf>
    <xf numFmtId="0" fontId="1" fillId="0" borderId="0" xfId="0" applyFont="1" applyAlignment="1" applyProtection="1">
      <alignment horizontal="center" wrapText="1"/>
      <protection/>
    </xf>
    <xf numFmtId="0" fontId="3" fillId="24" borderId="28" xfId="0" applyFont="1" applyFill="1" applyBorder="1" applyAlignment="1" applyProtection="1">
      <alignment horizontal="left"/>
      <protection locked="0"/>
    </xf>
    <xf numFmtId="0" fontId="3" fillId="24" borderId="11" xfId="0" applyFont="1" applyFill="1" applyBorder="1" applyAlignment="1" applyProtection="1">
      <alignment horizontal="left"/>
      <protection locked="0"/>
    </xf>
    <xf numFmtId="0" fontId="0" fillId="0" borderId="0" xfId="0" applyAlignment="1" applyProtection="1">
      <alignment wrapText="1"/>
      <protection/>
    </xf>
    <xf numFmtId="0" fontId="0" fillId="0" borderId="0" xfId="0" applyAlignment="1" applyProtection="1">
      <alignment/>
      <protection/>
    </xf>
    <xf numFmtId="14" fontId="0" fillId="24" borderId="11" xfId="0" applyNumberFormat="1" applyFill="1" applyBorder="1" applyAlignment="1" applyProtection="1">
      <alignment horizontal="center"/>
      <protection locked="0"/>
    </xf>
    <xf numFmtId="0" fontId="0" fillId="24" borderId="11" xfId="0" applyFill="1" applyBorder="1" applyAlignment="1" applyProtection="1">
      <alignment horizontal="center"/>
      <protection locked="0"/>
    </xf>
    <xf numFmtId="14" fontId="3" fillId="24" borderId="28" xfId="0" applyNumberFormat="1" applyFont="1" applyFill="1" applyBorder="1" applyAlignment="1" applyProtection="1">
      <alignment horizontal="left"/>
      <protection locked="0"/>
    </xf>
    <xf numFmtId="14" fontId="3" fillId="24" borderId="29" xfId="0" applyNumberFormat="1" applyFont="1" applyFill="1" applyBorder="1" applyAlignment="1" applyProtection="1">
      <alignment horizontal="left"/>
      <protection locked="0"/>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bowling-bayreuth.de/img/head.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9</xdr:col>
      <xdr:colOff>514350</xdr:colOff>
      <xdr:row>0</xdr:row>
      <xdr:rowOff>1133475</xdr:rowOff>
    </xdr:to>
    <xdr:pic>
      <xdr:nvPicPr>
        <xdr:cNvPr id="1" name="Picture 1052" descr="http://www.bowling-bayreuth.de/img/head.gif"/>
        <xdr:cNvPicPr preferRelativeResize="1">
          <a:picLocks noChangeAspect="1"/>
        </xdr:cNvPicPr>
      </xdr:nvPicPr>
      <xdr:blipFill>
        <a:blip r:link="rId1"/>
        <a:stretch>
          <a:fillRect/>
        </a:stretch>
      </xdr:blipFill>
      <xdr:spPr>
        <a:xfrm>
          <a:off x="95250" y="0"/>
          <a:ext cx="73437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K39"/>
  <sheetViews>
    <sheetView showGridLines="0" tabSelected="1" zoomScaleSheetLayoutView="115" zoomScalePageLayoutView="0" workbookViewId="0" topLeftCell="A1">
      <pane ySplit="1" topLeftCell="BM2" activePane="bottomLeft" state="frozen"/>
      <selection pane="topLeft" activeCell="A1" sqref="A1"/>
      <selection pane="bottomLeft" activeCell="I14" sqref="I14"/>
    </sheetView>
  </sheetViews>
  <sheetFormatPr defaultColWidth="0" defaultRowHeight="12.75" zeroHeight="1"/>
  <cols>
    <col min="1" max="3" width="11.421875" style="1" customWidth="1"/>
    <col min="4" max="4" width="12.140625" style="1" customWidth="1"/>
    <col min="5" max="5" width="11.421875" style="1" customWidth="1"/>
    <col min="6" max="6" width="11.28125" style="1" customWidth="1"/>
    <col min="7" max="8" width="11.421875" style="1" customWidth="1"/>
    <col min="9" max="9" width="11.8515625" style="1" customWidth="1"/>
    <col min="10" max="10" width="10.00390625" style="1" customWidth="1"/>
    <col min="11" max="16384" width="0" style="1" hidden="1" customWidth="1"/>
  </cols>
  <sheetData>
    <row r="1" spans="1:11" ht="123.75" customHeight="1">
      <c r="A1" s="74" t="s">
        <v>230</v>
      </c>
      <c r="B1" s="75"/>
      <c r="C1" s="75"/>
      <c r="D1" s="75"/>
      <c r="E1" s="75"/>
      <c r="F1" s="75"/>
      <c r="G1" s="75"/>
      <c r="H1" s="75"/>
      <c r="I1" s="75"/>
      <c r="J1" s="75"/>
      <c r="K1" s="21"/>
    </row>
    <row r="2" ht="24.75" customHeight="1"/>
    <row r="3" spans="2:7" ht="20.25" customHeight="1">
      <c r="B3" s="1" t="s">
        <v>0</v>
      </c>
      <c r="D3" s="77"/>
      <c r="E3" s="77"/>
      <c r="F3" s="77"/>
      <c r="G3" s="77"/>
    </row>
    <row r="4" spans="2:7" ht="20.25" customHeight="1">
      <c r="B4" s="1" t="s">
        <v>1</v>
      </c>
      <c r="D4" s="76"/>
      <c r="E4" s="76"/>
      <c r="F4" s="76"/>
      <c r="G4" s="76"/>
    </row>
    <row r="5" spans="2:7" ht="20.25" customHeight="1">
      <c r="B5" s="1" t="s">
        <v>17</v>
      </c>
      <c r="D5" s="76"/>
      <c r="E5" s="76"/>
      <c r="F5" s="76"/>
      <c r="G5" s="76"/>
    </row>
    <row r="6" spans="2:7" ht="20.25" customHeight="1">
      <c r="B6" s="1" t="s">
        <v>2</v>
      </c>
      <c r="D6" s="76"/>
      <c r="E6" s="76"/>
      <c r="F6" s="76"/>
      <c r="G6" s="76"/>
    </row>
    <row r="7" spans="2:7" ht="20.25" customHeight="1">
      <c r="B7" s="1" t="s">
        <v>3</v>
      </c>
      <c r="D7" s="76"/>
      <c r="E7" s="76"/>
      <c r="F7" s="76"/>
      <c r="G7" s="76"/>
    </row>
    <row r="8" spans="2:7" ht="20.25" customHeight="1">
      <c r="B8" s="1" t="s">
        <v>4</v>
      </c>
      <c r="D8" s="76"/>
      <c r="E8" s="76"/>
      <c r="F8" s="76"/>
      <c r="G8" s="76"/>
    </row>
    <row r="9" spans="2:7" ht="20.25" customHeight="1">
      <c r="B9" s="1" t="s">
        <v>249</v>
      </c>
      <c r="D9" s="76"/>
      <c r="E9" s="76"/>
      <c r="F9" s="76"/>
      <c r="G9" s="76"/>
    </row>
    <row r="10" spans="2:7" ht="20.25" customHeight="1">
      <c r="B10" s="1" t="s">
        <v>250</v>
      </c>
      <c r="D10" s="76"/>
      <c r="E10" s="76"/>
      <c r="F10" s="76"/>
      <c r="G10" s="76"/>
    </row>
    <row r="11" spans="4:7" ht="20.25" customHeight="1">
      <c r="D11" s="22"/>
      <c r="E11" s="22"/>
      <c r="F11" s="22"/>
      <c r="G11" s="22"/>
    </row>
    <row r="12" spans="2:7" ht="20.25" customHeight="1">
      <c r="B12" s="23" t="s">
        <v>18</v>
      </c>
      <c r="D12" s="77"/>
      <c r="E12" s="77"/>
      <c r="F12" s="77"/>
      <c r="G12" s="77"/>
    </row>
    <row r="13" spans="2:7" ht="21" customHeight="1" thickBot="1">
      <c r="B13" s="1" t="s">
        <v>8</v>
      </c>
      <c r="D13" s="82"/>
      <c r="E13" s="83"/>
      <c r="F13" s="82"/>
      <c r="G13" s="82"/>
    </row>
    <row r="14" spans="2:6" ht="21" customHeight="1" thickBot="1">
      <c r="B14" s="1" t="s">
        <v>251</v>
      </c>
      <c r="E14" s="31"/>
      <c r="F14" s="24"/>
    </row>
    <row r="15" ht="6.75" customHeight="1">
      <c r="E15" s="5"/>
    </row>
    <row r="16" spans="2:5" ht="21" customHeight="1">
      <c r="B16" s="1" t="s">
        <v>10</v>
      </c>
      <c r="E16" s="4">
        <v>1</v>
      </c>
    </row>
    <row r="17" ht="6.75" customHeight="1">
      <c r="E17" s="5"/>
    </row>
    <row r="18" spans="2:9" ht="21" customHeight="1">
      <c r="B18" s="1" t="s">
        <v>15</v>
      </c>
      <c r="E18" s="4"/>
      <c r="G18" s="7"/>
      <c r="H18" s="8" t="s">
        <v>12</v>
      </c>
      <c r="I18" s="9">
        <f>E18/E16</f>
        <v>0</v>
      </c>
    </row>
    <row r="19" spans="2:10" ht="21" customHeight="1">
      <c r="B19" s="13"/>
      <c r="C19" s="13"/>
      <c r="D19" s="13"/>
      <c r="E19" s="25"/>
      <c r="F19" s="13"/>
      <c r="G19" s="13"/>
      <c r="H19" s="14" t="s">
        <v>11</v>
      </c>
      <c r="I19" s="17">
        <f>IF(E14="JA",1,(IF(J19=100,1,(IF(I18=0,0,(IF(I18&lt;=10%,1,IF(I18&lt;=20%,0.8,IF(I18&lt;=30%,0.7,IF(I18&lt;=40%,0.6,IF(I18&lt;=50%,0.5,0)))))))))))</f>
        <v>0</v>
      </c>
      <c r="J19" s="26"/>
    </row>
    <row r="20" spans="5:9" ht="6.75" customHeight="1">
      <c r="E20" s="5"/>
      <c r="G20" s="7"/>
      <c r="H20" s="8"/>
      <c r="I20" s="10"/>
    </row>
    <row r="21" spans="2:9" ht="21" customHeight="1">
      <c r="B21" s="13" t="s">
        <v>5</v>
      </c>
      <c r="C21" s="13"/>
      <c r="D21" s="13"/>
      <c r="E21" s="30"/>
      <c r="F21" s="13"/>
      <c r="G21" s="27"/>
      <c r="H21" s="14" t="s">
        <v>9</v>
      </c>
      <c r="I21" s="12">
        <f>E21*I19</f>
        <v>0</v>
      </c>
    </row>
    <row r="22" spans="5:9" ht="6.75" customHeight="1">
      <c r="E22" s="5"/>
      <c r="G22" s="7"/>
      <c r="H22" s="8"/>
      <c r="I22" s="2"/>
    </row>
    <row r="23" spans="2:9" ht="21" customHeight="1">
      <c r="B23" s="1" t="s">
        <v>6</v>
      </c>
      <c r="E23" s="4"/>
      <c r="G23" s="7"/>
      <c r="H23" s="8"/>
      <c r="I23" s="2"/>
    </row>
    <row r="24" spans="5:9" ht="6.75" customHeight="1">
      <c r="E24" s="5"/>
      <c r="G24" s="7"/>
      <c r="H24" s="8"/>
      <c r="I24" s="3"/>
    </row>
    <row r="25" spans="2:9" ht="21" customHeight="1">
      <c r="B25" s="18" t="s">
        <v>19</v>
      </c>
      <c r="C25" s="13"/>
      <c r="D25" s="13"/>
      <c r="E25" s="30"/>
      <c r="F25" s="13"/>
      <c r="G25" s="13"/>
      <c r="H25" s="14" t="s">
        <v>9</v>
      </c>
      <c r="I25" s="15">
        <f>IF(E25&lt;=40,E25*E23*I19,40*E23*I19)</f>
        <v>0</v>
      </c>
    </row>
    <row r="26" spans="5:9" ht="6.75" customHeight="1">
      <c r="E26" s="5"/>
      <c r="G26" s="7"/>
      <c r="H26" s="8"/>
      <c r="I26" s="3"/>
    </row>
    <row r="27" spans="2:9" ht="21" customHeight="1">
      <c r="B27" s="18" t="s">
        <v>20</v>
      </c>
      <c r="C27" s="13"/>
      <c r="D27" s="13"/>
      <c r="E27" s="19"/>
      <c r="F27" s="13"/>
      <c r="G27" s="20">
        <v>15</v>
      </c>
      <c r="H27" s="14" t="s">
        <v>9</v>
      </c>
      <c r="I27" s="15">
        <f>E27*G27*I19</f>
        <v>0</v>
      </c>
    </row>
    <row r="28" spans="5:9" ht="6.75" customHeight="1">
      <c r="E28" s="5"/>
      <c r="G28" s="7"/>
      <c r="H28" s="8"/>
      <c r="I28" s="3"/>
    </row>
    <row r="29" spans="2:9" ht="18" customHeight="1">
      <c r="B29" s="1" t="s">
        <v>21</v>
      </c>
      <c r="E29" s="11"/>
      <c r="G29" s="7"/>
      <c r="H29" s="8"/>
      <c r="I29" s="3"/>
    </row>
    <row r="30" spans="5:9" ht="6.75" customHeight="1">
      <c r="E30" s="5"/>
      <c r="G30" s="7"/>
      <c r="H30" s="8"/>
      <c r="I30" s="3"/>
    </row>
    <row r="31" spans="2:9" ht="21" customHeight="1">
      <c r="B31" s="13" t="s">
        <v>22</v>
      </c>
      <c r="C31" s="13"/>
      <c r="D31" s="13"/>
      <c r="E31" s="16"/>
      <c r="F31" s="28">
        <f>E31*2*E29</f>
        <v>0</v>
      </c>
      <c r="G31" s="29">
        <v>0.05</v>
      </c>
      <c r="H31" s="14" t="s">
        <v>9</v>
      </c>
      <c r="I31" s="12">
        <f>F31*G31*I19</f>
        <v>0</v>
      </c>
    </row>
    <row r="32" spans="7:9" ht="21" customHeight="1">
      <c r="G32" s="7"/>
      <c r="H32" s="8"/>
      <c r="I32" s="2"/>
    </row>
    <row r="33" spans="2:9" ht="20.25" customHeight="1" thickBot="1">
      <c r="B33" s="1" t="s">
        <v>7</v>
      </c>
      <c r="I33" s="6">
        <f>I31+I27+I25+I21</f>
        <v>0</v>
      </c>
    </row>
    <row r="34" spans="2:9" ht="20.25" customHeight="1" thickTop="1">
      <c r="B34" s="72"/>
      <c r="G34" s="25" t="s">
        <v>252</v>
      </c>
      <c r="H34" s="13"/>
      <c r="I34" s="73">
        <f>I33/2</f>
        <v>0</v>
      </c>
    </row>
    <row r="35" ht="20.25" customHeight="1"/>
    <row r="36" spans="2:9" ht="20.25" customHeight="1">
      <c r="B36" s="1" t="s">
        <v>13</v>
      </c>
      <c r="C36" s="80"/>
      <c r="D36" s="81"/>
      <c r="E36" s="1" t="s">
        <v>14</v>
      </c>
      <c r="F36" s="81"/>
      <c r="G36" s="81"/>
      <c r="H36" s="81"/>
      <c r="I36" s="81"/>
    </row>
    <row r="37" ht="12.75"/>
    <row r="38" spans="2:9" ht="33" customHeight="1">
      <c r="B38" s="78" t="s">
        <v>16</v>
      </c>
      <c r="C38" s="79"/>
      <c r="D38" s="79"/>
      <c r="E38" s="79"/>
      <c r="F38" s="79"/>
      <c r="G38" s="79"/>
      <c r="H38" s="79"/>
      <c r="I38" s="79"/>
    </row>
    <row r="39" ht="12.75">
      <c r="B39" s="71" t="s">
        <v>253</v>
      </c>
    </row>
    <row r="40" ht="12.75" hidden="1"/>
    <row r="41" ht="12.75" hidden="1"/>
    <row r="42" ht="12.75" hidden="1"/>
    <row r="43" ht="12.75" hidden="1"/>
    <row r="44" ht="12.75" hidden="1"/>
    <row r="45" ht="12.75" hidden="1"/>
    <row r="46" ht="12.75" hidden="1"/>
    <row r="47" ht="12.75" hidden="1"/>
    <row r="48" ht="12.75" hidden="1"/>
    <row r="49" ht="12.75" hidden="1"/>
    <row r="50" ht="12.75" hidden="1"/>
    <row r="51" ht="12.75" hidden="1"/>
  </sheetData>
  <sheetProtection selectLockedCells="1"/>
  <protectedRanges>
    <protectedRange sqref="I19" name="Bereich4"/>
    <protectedRange sqref="E16:E29" name="Bereich3"/>
    <protectedRange sqref="D12:G13" name="Bereich2"/>
    <protectedRange sqref="D3:G10" name="Bereich1"/>
  </protectedRanges>
  <mergeCells count="14">
    <mergeCell ref="D8:G8"/>
    <mergeCell ref="B38:I38"/>
    <mergeCell ref="C36:D36"/>
    <mergeCell ref="F36:I36"/>
    <mergeCell ref="D9:G9"/>
    <mergeCell ref="D10:G10"/>
    <mergeCell ref="D12:G12"/>
    <mergeCell ref="D13:G13"/>
    <mergeCell ref="A1:J1"/>
    <mergeCell ref="D5:G5"/>
    <mergeCell ref="D6:G6"/>
    <mergeCell ref="D7:G7"/>
    <mergeCell ref="D3:G3"/>
    <mergeCell ref="D4:G4"/>
  </mergeCells>
  <printOptions horizontalCentered="1"/>
  <pageMargins left="0.23" right="0.24" top="0.984251968503937" bottom="0.984251968503937" header="0.5118110236220472" footer="0.5118110236220472"/>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H38"/>
  <sheetViews>
    <sheetView zoomScale="85" zoomScaleNormal="85" zoomScalePageLayoutView="0" workbookViewId="0" topLeftCell="A19">
      <selection activeCell="A27" sqref="A27:IV27"/>
    </sheetView>
  </sheetViews>
  <sheetFormatPr defaultColWidth="0" defaultRowHeight="0" customHeight="1" zeroHeight="1"/>
  <cols>
    <col min="1" max="1" width="22.140625" style="37" bestFit="1" customWidth="1"/>
    <col min="2" max="2" width="23.28125" style="37" bestFit="1" customWidth="1"/>
    <col min="3" max="3" width="27.7109375" style="37" bestFit="1" customWidth="1"/>
    <col min="4" max="4" width="10.421875" style="70" customWidth="1"/>
    <col min="5" max="5" width="20.00390625" style="37" bestFit="1" customWidth="1"/>
    <col min="6" max="6" width="11.28125" style="37" customWidth="1"/>
    <col min="7" max="7" width="14.28125" style="37" customWidth="1"/>
    <col min="8" max="8" width="16.421875" style="37" bestFit="1" customWidth="1"/>
    <col min="9" max="16384" width="0" style="37" hidden="1" customWidth="1"/>
  </cols>
  <sheetData>
    <row r="1" spans="1:8" ht="17.25" customHeight="1" thickBot="1">
      <c r="A1" s="32" t="s">
        <v>23</v>
      </c>
      <c r="B1" s="33"/>
      <c r="C1" s="33"/>
      <c r="D1" s="34"/>
      <c r="E1" s="35"/>
      <c r="F1" s="33" t="s">
        <v>24</v>
      </c>
      <c r="G1" s="33"/>
      <c r="H1" s="36"/>
    </row>
    <row r="2" spans="1:8" ht="17.25" customHeight="1" thickBot="1">
      <c r="A2" s="32" t="s">
        <v>25</v>
      </c>
      <c r="B2" s="35"/>
      <c r="C2" s="35"/>
      <c r="D2" s="34"/>
      <c r="E2" s="35"/>
      <c r="F2" s="35"/>
      <c r="G2" s="35"/>
      <c r="H2" s="38"/>
    </row>
    <row r="3" spans="1:8" ht="17.25" customHeight="1" thickBot="1">
      <c r="A3" s="39" t="s">
        <v>26</v>
      </c>
      <c r="B3" s="40" t="s">
        <v>27</v>
      </c>
      <c r="C3" s="41" t="s">
        <v>17</v>
      </c>
      <c r="D3" s="42" t="s">
        <v>28</v>
      </c>
      <c r="E3" s="41" t="s">
        <v>29</v>
      </c>
      <c r="F3" s="41" t="s">
        <v>30</v>
      </c>
      <c r="G3" s="41" t="s">
        <v>31</v>
      </c>
      <c r="H3" s="43" t="s">
        <v>32</v>
      </c>
    </row>
    <row r="4" spans="1:8" ht="27" customHeight="1">
      <c r="A4" s="44" t="s">
        <v>33</v>
      </c>
      <c r="B4" s="45" t="s">
        <v>34</v>
      </c>
      <c r="C4" s="45" t="s">
        <v>35</v>
      </c>
      <c r="D4" s="46">
        <v>239</v>
      </c>
      <c r="E4" s="45" t="s">
        <v>36</v>
      </c>
      <c r="F4" s="45" t="s">
        <v>37</v>
      </c>
      <c r="G4" s="45" t="s">
        <v>38</v>
      </c>
      <c r="H4" s="47" t="s">
        <v>39</v>
      </c>
    </row>
    <row r="5" spans="1:8" ht="27" customHeight="1">
      <c r="A5" s="48" t="s">
        <v>40</v>
      </c>
      <c r="B5" s="49" t="s">
        <v>41</v>
      </c>
      <c r="C5" s="49" t="s">
        <v>42</v>
      </c>
      <c r="D5" s="50">
        <v>294</v>
      </c>
      <c r="E5" s="49" t="s">
        <v>43</v>
      </c>
      <c r="F5" s="49" t="s">
        <v>44</v>
      </c>
      <c r="G5" s="49" t="s">
        <v>45</v>
      </c>
      <c r="H5" s="51"/>
    </row>
    <row r="6" spans="1:8" ht="27" customHeight="1">
      <c r="A6" s="52" t="s">
        <v>46</v>
      </c>
      <c r="B6" s="53" t="s">
        <v>47</v>
      </c>
      <c r="C6" s="54" t="s">
        <v>48</v>
      </c>
      <c r="D6" s="55">
        <v>285</v>
      </c>
      <c r="E6" s="54" t="s">
        <v>49</v>
      </c>
      <c r="F6" s="54" t="s">
        <v>50</v>
      </c>
      <c r="G6" s="54" t="s">
        <v>51</v>
      </c>
      <c r="H6" s="56" t="s">
        <v>52</v>
      </c>
    </row>
    <row r="7" spans="1:8" ht="27" customHeight="1">
      <c r="A7" s="48" t="s">
        <v>53</v>
      </c>
      <c r="B7" s="49" t="s">
        <v>54</v>
      </c>
      <c r="C7" s="49" t="s">
        <v>55</v>
      </c>
      <c r="D7" s="50">
        <v>68</v>
      </c>
      <c r="E7" s="49" t="s">
        <v>56</v>
      </c>
      <c r="F7" s="49" t="s">
        <v>57</v>
      </c>
      <c r="G7" s="49" t="s">
        <v>58</v>
      </c>
      <c r="H7" s="51" t="s">
        <v>59</v>
      </c>
    </row>
    <row r="8" spans="1:8" ht="27" customHeight="1">
      <c r="A8" s="57" t="s">
        <v>60</v>
      </c>
      <c r="B8" s="53" t="s">
        <v>61</v>
      </c>
      <c r="C8" s="53" t="s">
        <v>62</v>
      </c>
      <c r="D8" s="58">
        <v>65</v>
      </c>
      <c r="E8" s="53" t="s">
        <v>63</v>
      </c>
      <c r="F8" s="53" t="s">
        <v>64</v>
      </c>
      <c r="G8" s="53" t="s">
        <v>65</v>
      </c>
      <c r="H8" s="59" t="s">
        <v>66</v>
      </c>
    </row>
    <row r="9" spans="1:8" ht="27" customHeight="1">
      <c r="A9" s="48" t="s">
        <v>67</v>
      </c>
      <c r="B9" s="49" t="s">
        <v>68</v>
      </c>
      <c r="C9" s="49" t="s">
        <v>69</v>
      </c>
      <c r="D9" s="50">
        <v>0</v>
      </c>
      <c r="E9" s="49" t="s">
        <v>70</v>
      </c>
      <c r="F9" s="49" t="s">
        <v>57</v>
      </c>
      <c r="G9" s="49" t="s">
        <v>71</v>
      </c>
      <c r="H9" s="51" t="s">
        <v>72</v>
      </c>
    </row>
    <row r="10" spans="1:8" ht="27" customHeight="1">
      <c r="A10" s="57" t="s">
        <v>73</v>
      </c>
      <c r="B10" s="53" t="s">
        <v>74</v>
      </c>
      <c r="C10" s="53" t="s">
        <v>75</v>
      </c>
      <c r="D10" s="58">
        <v>284</v>
      </c>
      <c r="E10" s="53" t="s">
        <v>76</v>
      </c>
      <c r="F10" s="53" t="s">
        <v>77</v>
      </c>
      <c r="G10" s="53" t="s">
        <v>78</v>
      </c>
      <c r="H10" s="59"/>
    </row>
    <row r="11" spans="1:8" ht="27" customHeight="1">
      <c r="A11" s="48" t="s">
        <v>232</v>
      </c>
      <c r="B11" s="49" t="s">
        <v>231</v>
      </c>
      <c r="C11" s="49" t="s">
        <v>233</v>
      </c>
      <c r="D11" s="50">
        <v>154</v>
      </c>
      <c r="E11" s="49" t="s">
        <v>234</v>
      </c>
      <c r="F11" s="49" t="s">
        <v>160</v>
      </c>
      <c r="G11" s="49" t="s">
        <v>235</v>
      </c>
      <c r="H11" s="51" t="s">
        <v>236</v>
      </c>
    </row>
    <row r="12" spans="1:8" ht="27" customHeight="1">
      <c r="A12" s="57" t="s">
        <v>79</v>
      </c>
      <c r="B12" s="53" t="s">
        <v>80</v>
      </c>
      <c r="C12" s="53" t="s">
        <v>81</v>
      </c>
      <c r="D12" s="58">
        <v>69</v>
      </c>
      <c r="E12" s="53" t="s">
        <v>82</v>
      </c>
      <c r="F12" s="53" t="s">
        <v>83</v>
      </c>
      <c r="G12" s="53" t="s">
        <v>84</v>
      </c>
      <c r="H12" s="59" t="s">
        <v>85</v>
      </c>
    </row>
    <row r="13" spans="1:8" ht="27" customHeight="1">
      <c r="A13" s="48" t="s">
        <v>86</v>
      </c>
      <c r="B13" s="49" t="s">
        <v>87</v>
      </c>
      <c r="C13" s="49" t="s">
        <v>88</v>
      </c>
      <c r="D13" s="50">
        <v>246</v>
      </c>
      <c r="E13" s="49" t="s">
        <v>89</v>
      </c>
      <c r="F13" s="49" t="s">
        <v>90</v>
      </c>
      <c r="G13" s="49" t="s">
        <v>91</v>
      </c>
      <c r="H13" s="51"/>
    </row>
    <row r="14" spans="1:8" ht="27" customHeight="1">
      <c r="A14" s="57" t="s">
        <v>79</v>
      </c>
      <c r="B14" s="53" t="s">
        <v>92</v>
      </c>
      <c r="C14" s="53" t="s">
        <v>93</v>
      </c>
      <c r="D14" s="58">
        <v>110</v>
      </c>
      <c r="E14" s="53" t="s">
        <v>94</v>
      </c>
      <c r="F14" s="53" t="s">
        <v>95</v>
      </c>
      <c r="G14" s="53" t="s">
        <v>96</v>
      </c>
      <c r="H14" s="59" t="s">
        <v>97</v>
      </c>
    </row>
    <row r="15" spans="1:8" ht="27" customHeight="1">
      <c r="A15" s="48" t="s">
        <v>98</v>
      </c>
      <c r="B15" s="49" t="s">
        <v>99</v>
      </c>
      <c r="C15" s="49" t="s">
        <v>100</v>
      </c>
      <c r="D15" s="50">
        <v>115</v>
      </c>
      <c r="E15" s="49" t="s">
        <v>101</v>
      </c>
      <c r="F15" s="49" t="s">
        <v>102</v>
      </c>
      <c r="G15" s="49" t="s">
        <v>103</v>
      </c>
      <c r="H15" s="51" t="s">
        <v>104</v>
      </c>
    </row>
    <row r="16" spans="1:8" ht="27" customHeight="1">
      <c r="A16" s="57" t="s">
        <v>105</v>
      </c>
      <c r="B16" s="53" t="s">
        <v>106</v>
      </c>
      <c r="C16" s="53" t="s">
        <v>107</v>
      </c>
      <c r="D16" s="58">
        <v>324</v>
      </c>
      <c r="E16" s="53" t="s">
        <v>108</v>
      </c>
      <c r="F16" s="53" t="s">
        <v>109</v>
      </c>
      <c r="G16" s="53" t="s">
        <v>110</v>
      </c>
      <c r="H16" s="59" t="s">
        <v>111</v>
      </c>
    </row>
    <row r="17" spans="1:8" ht="27" customHeight="1">
      <c r="A17" s="48" t="s">
        <v>112</v>
      </c>
      <c r="B17" s="49" t="s">
        <v>113</v>
      </c>
      <c r="C17" s="49" t="s">
        <v>114</v>
      </c>
      <c r="D17" s="50">
        <v>162</v>
      </c>
      <c r="E17" s="49" t="s">
        <v>115</v>
      </c>
      <c r="F17" s="49" t="s">
        <v>116</v>
      </c>
      <c r="G17" s="49" t="s">
        <v>117</v>
      </c>
      <c r="H17" s="51" t="s">
        <v>118</v>
      </c>
    </row>
    <row r="18" spans="1:8" ht="27" customHeight="1">
      <c r="A18" s="57" t="s">
        <v>119</v>
      </c>
      <c r="B18" s="53" t="s">
        <v>120</v>
      </c>
      <c r="C18" s="53" t="s">
        <v>121</v>
      </c>
      <c r="D18" s="58">
        <v>344</v>
      </c>
      <c r="E18" s="53" t="s">
        <v>122</v>
      </c>
      <c r="F18" s="53" t="s">
        <v>123</v>
      </c>
      <c r="G18" s="53" t="s">
        <v>124</v>
      </c>
      <c r="H18" s="59" t="s">
        <v>125</v>
      </c>
    </row>
    <row r="19" spans="1:8" ht="27" customHeight="1">
      <c r="A19" s="48" t="s">
        <v>126</v>
      </c>
      <c r="B19" s="49" t="s">
        <v>127</v>
      </c>
      <c r="C19" s="49" t="s">
        <v>128</v>
      </c>
      <c r="D19" s="50">
        <v>153</v>
      </c>
      <c r="E19" s="49" t="s">
        <v>129</v>
      </c>
      <c r="F19" s="49" t="s">
        <v>95</v>
      </c>
      <c r="G19" s="49" t="s">
        <v>130</v>
      </c>
      <c r="H19" s="51" t="s">
        <v>131</v>
      </c>
    </row>
    <row r="20" spans="1:8" ht="27" customHeight="1">
      <c r="A20" s="52" t="s">
        <v>132</v>
      </c>
      <c r="B20" s="53" t="s">
        <v>133</v>
      </c>
      <c r="C20" s="54" t="s">
        <v>134</v>
      </c>
      <c r="D20" s="55">
        <v>232</v>
      </c>
      <c r="E20" s="54" t="s">
        <v>135</v>
      </c>
      <c r="F20" s="54" t="s">
        <v>123</v>
      </c>
      <c r="G20" s="54" t="s">
        <v>136</v>
      </c>
      <c r="H20" s="60" t="s">
        <v>137</v>
      </c>
    </row>
    <row r="21" spans="1:8" ht="27" customHeight="1">
      <c r="A21" s="61" t="s">
        <v>138</v>
      </c>
      <c r="B21" s="49" t="s">
        <v>139</v>
      </c>
      <c r="C21" s="62" t="s">
        <v>140</v>
      </c>
      <c r="D21" s="63">
        <v>232</v>
      </c>
      <c r="E21" s="62" t="s">
        <v>141</v>
      </c>
      <c r="F21" s="62" t="s">
        <v>142</v>
      </c>
      <c r="G21" s="62" t="s">
        <v>143</v>
      </c>
      <c r="H21" s="64"/>
    </row>
    <row r="22" spans="1:8" ht="27" customHeight="1">
      <c r="A22" s="57" t="s">
        <v>144</v>
      </c>
      <c r="B22" s="53" t="s">
        <v>145</v>
      </c>
      <c r="C22" s="53" t="s">
        <v>146</v>
      </c>
      <c r="D22" s="58">
        <v>61</v>
      </c>
      <c r="E22" s="53" t="s">
        <v>147</v>
      </c>
      <c r="F22" s="53" t="s">
        <v>90</v>
      </c>
      <c r="G22" s="53" t="s">
        <v>148</v>
      </c>
      <c r="H22" s="59" t="s">
        <v>149</v>
      </c>
    </row>
    <row r="23" spans="1:8" ht="27" customHeight="1">
      <c r="A23" s="48" t="s">
        <v>150</v>
      </c>
      <c r="B23" s="49" t="s">
        <v>151</v>
      </c>
      <c r="C23" s="49" t="s">
        <v>152</v>
      </c>
      <c r="D23" s="50">
        <v>236</v>
      </c>
      <c r="E23" s="49" t="s">
        <v>153</v>
      </c>
      <c r="F23" s="49" t="s">
        <v>109</v>
      </c>
      <c r="G23" s="49" t="s">
        <v>154</v>
      </c>
      <c r="H23" s="51" t="s">
        <v>155</v>
      </c>
    </row>
    <row r="24" spans="1:8" ht="27" customHeight="1">
      <c r="A24" s="57" t="s">
        <v>156</v>
      </c>
      <c r="B24" s="53" t="s">
        <v>157</v>
      </c>
      <c r="C24" s="53" t="s">
        <v>158</v>
      </c>
      <c r="D24" s="58">
        <v>243</v>
      </c>
      <c r="E24" s="53" t="s">
        <v>159</v>
      </c>
      <c r="F24" s="53" t="s">
        <v>160</v>
      </c>
      <c r="G24" s="53" t="s">
        <v>161</v>
      </c>
      <c r="H24" s="59" t="s">
        <v>162</v>
      </c>
    </row>
    <row r="25" spans="1:8" ht="27" customHeight="1">
      <c r="A25" s="48" t="s">
        <v>163</v>
      </c>
      <c r="B25" s="49" t="s">
        <v>164</v>
      </c>
      <c r="C25" s="49" t="s">
        <v>165</v>
      </c>
      <c r="D25" s="50">
        <v>250</v>
      </c>
      <c r="E25" s="49" t="s">
        <v>166</v>
      </c>
      <c r="F25" s="49" t="s">
        <v>64</v>
      </c>
      <c r="G25" s="49" t="s">
        <v>167</v>
      </c>
      <c r="H25" s="51" t="s">
        <v>168</v>
      </c>
    </row>
    <row r="26" spans="1:8" ht="27" customHeight="1">
      <c r="A26" s="57" t="s">
        <v>169</v>
      </c>
      <c r="B26" s="53" t="s">
        <v>170</v>
      </c>
      <c r="C26" s="53" t="s">
        <v>171</v>
      </c>
      <c r="D26" s="58">
        <v>230</v>
      </c>
      <c r="E26" s="53" t="s">
        <v>153</v>
      </c>
      <c r="F26" s="53" t="s">
        <v>57</v>
      </c>
      <c r="G26" s="53" t="s">
        <v>172</v>
      </c>
      <c r="H26" s="59" t="s">
        <v>155</v>
      </c>
    </row>
    <row r="27" spans="1:8" ht="27" customHeight="1">
      <c r="A27" s="48" t="s">
        <v>243</v>
      </c>
      <c r="B27" s="49" t="s">
        <v>244</v>
      </c>
      <c r="C27" s="49" t="s">
        <v>245</v>
      </c>
      <c r="D27" s="50">
        <v>230</v>
      </c>
      <c r="E27" s="49" t="s">
        <v>246</v>
      </c>
      <c r="F27" s="49" t="s">
        <v>247</v>
      </c>
      <c r="G27" s="49" t="s">
        <v>248</v>
      </c>
      <c r="H27" s="51"/>
    </row>
    <row r="28" spans="1:8" ht="27" customHeight="1">
      <c r="A28" s="57" t="s">
        <v>173</v>
      </c>
      <c r="B28" s="53" t="s">
        <v>174</v>
      </c>
      <c r="C28" s="53" t="s">
        <v>175</v>
      </c>
      <c r="D28" s="58">
        <v>267</v>
      </c>
      <c r="E28" s="53" t="s">
        <v>176</v>
      </c>
      <c r="F28" s="53" t="s">
        <v>160</v>
      </c>
      <c r="G28" s="53" t="s">
        <v>177</v>
      </c>
      <c r="H28" s="59" t="s">
        <v>178</v>
      </c>
    </row>
    <row r="29" spans="1:8" ht="27" customHeight="1">
      <c r="A29" s="48" t="s">
        <v>237</v>
      </c>
      <c r="B29" s="49" t="s">
        <v>238</v>
      </c>
      <c r="C29" s="49" t="s">
        <v>239</v>
      </c>
      <c r="D29" s="50">
        <v>90</v>
      </c>
      <c r="E29" s="49" t="s">
        <v>240</v>
      </c>
      <c r="F29" s="49" t="s">
        <v>241</v>
      </c>
      <c r="G29" s="49" t="s">
        <v>242</v>
      </c>
      <c r="H29" s="51"/>
    </row>
    <row r="30" spans="1:8" ht="27" customHeight="1">
      <c r="A30" s="57" t="s">
        <v>179</v>
      </c>
      <c r="B30" s="53" t="s">
        <v>180</v>
      </c>
      <c r="C30" s="53" t="s">
        <v>181</v>
      </c>
      <c r="D30" s="58">
        <v>84</v>
      </c>
      <c r="E30" s="53" t="s">
        <v>182</v>
      </c>
      <c r="F30" s="53" t="s">
        <v>183</v>
      </c>
      <c r="G30" s="53" t="s">
        <v>184</v>
      </c>
      <c r="H30" s="59" t="s">
        <v>185</v>
      </c>
    </row>
    <row r="31" spans="1:8" ht="27" customHeight="1">
      <c r="A31" s="48" t="s">
        <v>112</v>
      </c>
      <c r="B31" s="49" t="s">
        <v>186</v>
      </c>
      <c r="C31" s="49" t="s">
        <v>187</v>
      </c>
      <c r="D31" s="50">
        <v>90</v>
      </c>
      <c r="E31" s="49" t="s">
        <v>188</v>
      </c>
      <c r="F31" s="49" t="s">
        <v>109</v>
      </c>
      <c r="G31" s="49" t="s">
        <v>189</v>
      </c>
      <c r="H31" s="51" t="s">
        <v>190</v>
      </c>
    </row>
    <row r="32" spans="1:8" ht="27" customHeight="1">
      <c r="A32" s="57" t="s">
        <v>156</v>
      </c>
      <c r="B32" s="53" t="s">
        <v>191</v>
      </c>
      <c r="C32" s="53" t="s">
        <v>192</v>
      </c>
      <c r="D32" s="58">
        <v>194</v>
      </c>
      <c r="E32" s="53" t="s">
        <v>193</v>
      </c>
      <c r="F32" s="53" t="s">
        <v>194</v>
      </c>
      <c r="G32" s="53" t="s">
        <v>195</v>
      </c>
      <c r="H32" s="59" t="s">
        <v>196</v>
      </c>
    </row>
    <row r="33" spans="1:8" ht="27" customHeight="1">
      <c r="A33" s="48" t="s">
        <v>197</v>
      </c>
      <c r="B33" s="49" t="s">
        <v>198</v>
      </c>
      <c r="C33" s="49" t="s">
        <v>199</v>
      </c>
      <c r="D33" s="50">
        <v>155</v>
      </c>
      <c r="E33" s="49" t="s">
        <v>200</v>
      </c>
      <c r="F33" s="49" t="s">
        <v>109</v>
      </c>
      <c r="G33" s="49" t="s">
        <v>201</v>
      </c>
      <c r="H33" s="51" t="s">
        <v>202</v>
      </c>
    </row>
    <row r="34" spans="1:8" ht="27" customHeight="1">
      <c r="A34" s="52" t="s">
        <v>203</v>
      </c>
      <c r="B34" s="53" t="s">
        <v>204</v>
      </c>
      <c r="C34" s="54" t="s">
        <v>205</v>
      </c>
      <c r="D34" s="55">
        <v>155</v>
      </c>
      <c r="E34" s="54" t="s">
        <v>200</v>
      </c>
      <c r="F34" s="54" t="s">
        <v>206</v>
      </c>
      <c r="G34" s="54" t="s">
        <v>207</v>
      </c>
      <c r="H34" s="56" t="s">
        <v>202</v>
      </c>
    </row>
    <row r="35" spans="1:8" ht="27" customHeight="1">
      <c r="A35" s="61" t="s">
        <v>208</v>
      </c>
      <c r="B35" s="62" t="s">
        <v>209</v>
      </c>
      <c r="C35" s="62" t="s">
        <v>210</v>
      </c>
      <c r="D35" s="63">
        <v>165</v>
      </c>
      <c r="E35" s="62" t="s">
        <v>211</v>
      </c>
      <c r="F35" s="62" t="s">
        <v>50</v>
      </c>
      <c r="G35" s="62" t="s">
        <v>212</v>
      </c>
      <c r="H35" s="64"/>
    </row>
    <row r="36" spans="1:8" ht="27" customHeight="1">
      <c r="A36" s="57" t="s">
        <v>213</v>
      </c>
      <c r="B36" s="53" t="s">
        <v>214</v>
      </c>
      <c r="C36" s="53" t="s">
        <v>215</v>
      </c>
      <c r="D36" s="58">
        <v>117</v>
      </c>
      <c r="E36" s="53" t="s">
        <v>216</v>
      </c>
      <c r="F36" s="53" t="s">
        <v>217</v>
      </c>
      <c r="G36" s="53" t="s">
        <v>218</v>
      </c>
      <c r="H36" s="59"/>
    </row>
    <row r="37" spans="1:8" ht="27" customHeight="1" thickBot="1">
      <c r="A37" s="65" t="s">
        <v>219</v>
      </c>
      <c r="B37" s="66" t="s">
        <v>220</v>
      </c>
      <c r="C37" s="67" t="s">
        <v>221</v>
      </c>
      <c r="D37" s="68">
        <v>193</v>
      </c>
      <c r="E37" s="67" t="s">
        <v>222</v>
      </c>
      <c r="F37" s="67">
        <v>10</v>
      </c>
      <c r="G37" s="67" t="s">
        <v>223</v>
      </c>
      <c r="H37" s="69" t="s">
        <v>224</v>
      </c>
    </row>
    <row r="38" spans="1:8" ht="17.25" customHeight="1" hidden="1">
      <c r="A38" s="65" t="s">
        <v>112</v>
      </c>
      <c r="B38" s="66" t="s">
        <v>225</v>
      </c>
      <c r="C38" s="67" t="s">
        <v>226</v>
      </c>
      <c r="D38" s="68">
        <v>161</v>
      </c>
      <c r="E38" s="67" t="s">
        <v>227</v>
      </c>
      <c r="F38" s="67" t="s">
        <v>95</v>
      </c>
      <c r="G38" s="67" t="s">
        <v>228</v>
      </c>
      <c r="H38" s="69" t="s">
        <v>229</v>
      </c>
    </row>
    <row r="39" ht="17.25" customHeight="1" hidden="1"/>
    <row r="40" ht="17.25" customHeight="1" hidden="1"/>
    <row r="41" ht="17.25" customHeight="1" hidden="1"/>
  </sheetData>
  <sheetProtection/>
  <printOptions/>
  <pageMargins left="0"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Siecora</dc:creator>
  <cp:keywords/>
  <dc:description/>
  <cp:lastModifiedBy>Internet</cp:lastModifiedBy>
  <cp:lastPrinted>2012-03-24T12:29:47Z</cp:lastPrinted>
  <dcterms:created xsi:type="dcterms:W3CDTF">2002-06-22T06:42:42Z</dcterms:created>
  <dcterms:modified xsi:type="dcterms:W3CDTF">2016-08-26T13:39:27Z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